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81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<sst xmlns="http://schemas.openxmlformats.org/spreadsheetml/2006/main" count="123" uniqueCount="56">
  <si>
    <t>Code</t>
  </si>
  <si>
    <t>%</t>
  </si>
  <si>
    <t>Condition</t>
  </si>
  <si>
    <t xml:space="preserve"> UNBLEMISHED (healthy)</t>
  </si>
  <si>
    <t xml:space="preserve"> DAMAGED BUT HEALED</t>
  </si>
  <si>
    <t xml:space="preserve"> FRESH DAMAGE TO SKELETON AND TISSUE</t>
  </si>
  <si>
    <t xml:space="preserve"> EXCESSIVE SEDIMENT ON LIVE TISSUE</t>
  </si>
  <si>
    <t xml:space="preserve"> DAMAGE TO TISSUE ONLY (bio. pred.)</t>
  </si>
  <si>
    <t xml:space="preserve"> TISSUE BLEACHING</t>
  </si>
  <si>
    <t xml:space="preserve"> EXCESS MUCOUS ON SURFACE</t>
  </si>
  <si>
    <t xml:space="preserve"> OBVIOUS ALGAL MAT SMOTHERING</t>
  </si>
  <si>
    <t xml:space="preserve"> SEDIMENT DAMAGE WITH TISSUE NECROSIS</t>
  </si>
  <si>
    <t xml:space="preserve"> HEALED WITH 2' ALGAL COLONIZATION</t>
  </si>
  <si>
    <t xml:space="preserve"> RECENTLY DEAD COLONY</t>
  </si>
  <si>
    <t xml:space="preserve"> COLONY DECREASING IN SIZE</t>
  </si>
  <si>
    <t xml:space="preserve"> COLONY ALMOST UNBLEMISHED</t>
  </si>
  <si>
    <t>General Condition</t>
  </si>
  <si>
    <t>Percentage</t>
  </si>
  <si>
    <t>Healthy (2,18)</t>
  </si>
  <si>
    <t>BioStress (7,8,9,10,11,13,16,19)</t>
  </si>
  <si>
    <t>Phys. Stress (3,5,6,12)</t>
  </si>
  <si>
    <t>Phys./Bio. Stress (4)</t>
  </si>
  <si>
    <t>Unhealed (14)</t>
  </si>
  <si>
    <t>Dead (15)</t>
  </si>
  <si>
    <t xml:space="preserve">Results for Webpage </t>
  </si>
  <si>
    <t>2,18</t>
  </si>
  <si>
    <t>15,17</t>
  </si>
  <si>
    <t>threat</t>
  </si>
  <si>
    <t>4,11,16</t>
  </si>
  <si>
    <t>algae</t>
  </si>
  <si>
    <t>6,12</t>
  </si>
  <si>
    <t>sediment</t>
  </si>
  <si>
    <t>5,7</t>
  </si>
  <si>
    <t>bleach</t>
  </si>
  <si>
    <t>tissue damage</t>
  </si>
  <si>
    <t>Combined Conditions</t>
  </si>
  <si>
    <t>Grouped Results:</t>
  </si>
  <si>
    <t xml:space="preserve"> EDGE DAMAGE</t>
  </si>
  <si>
    <t xml:space="preserve"> BLACK BAND DISEASE</t>
  </si>
  <si>
    <t xml:space="preserve"> INVERTEBRATES</t>
  </si>
  <si>
    <t>overall health</t>
  </si>
  <si>
    <t xml:space="preserve"> OVERGROWTH BY MACROALGAE</t>
  </si>
  <si>
    <t>% Shallow Reef</t>
  </si>
  <si>
    <t>% Deep Reef</t>
  </si>
  <si>
    <t>Total Colonies (n) (vitareef):</t>
  </si>
  <si>
    <t>Total # of Colonies scored (exel):</t>
  </si>
  <si>
    <t>Total # Colonies scored (excel):</t>
  </si>
  <si>
    <t>Total colonies (n) (vitareef):</t>
  </si>
  <si>
    <t xml:space="preserve"> </t>
  </si>
  <si>
    <t xml:space="preserve"> WHITE BAND DISEASE</t>
  </si>
  <si>
    <t>% Combined</t>
  </si>
  <si>
    <t># Observations</t>
  </si>
  <si>
    <t xml:space="preserve">1.) Vitareef Results Shallow Zone </t>
  </si>
  <si>
    <t>2.) Vitareef Results Deep Zone</t>
  </si>
  <si>
    <t>3.) Vitareef Results Combined Shallow and Deep</t>
  </si>
  <si>
    <t>Renggis, July 2008: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</si>
</sst>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75">
      <selection activeCell="D105" sqref="D105"/>
    </sheetView>
  </sheetViews>
  <sheetFormatPr defaultColWidth="9.140625" defaultRowHeight="12.75"/>
  <cols>
    <col min="1" max="1" width="19.7109375" style="0" customWidth="1"/>
    <col min="2" max="2" width="14.28125" style="0" customWidth="1"/>
    <col min="3" max="3" width="13.8515625" style="0" customWidth="1"/>
    <col min="4" max="4" width="14.140625" style="0" customWidth="1"/>
    <col min="6" max="6" width="11.421875" style="0" customWidth="1"/>
  </cols>
  <sheetData>
    <row r="1" ht="12.75">
      <c r="A1" s="3" t="s">
        <v>55</v>
      </c>
    </row>
    <row r="2" ht="12.75">
      <c r="A2" s="3" t="s">
        <v>52</v>
      </c>
    </row>
    <row r="3" spans="1:5" ht="12.75">
      <c r="A3" s="3" t="s">
        <v>0</v>
      </c>
      <c r="B3" s="3" t="s">
        <v>51</v>
      </c>
      <c r="C3" s="4" t="s">
        <v>1</v>
      </c>
      <c r="E3" s="3" t="s">
        <v>2</v>
      </c>
    </row>
    <row r="4" spans="1:5" ht="12.75">
      <c r="A4" s="7">
        <v>2</v>
      </c>
      <c r="B4" s="7">
        <v>69</v>
      </c>
      <c r="C4" s="7">
        <v>5.79</v>
      </c>
      <c r="E4" t="s">
        <v>3</v>
      </c>
    </row>
    <row r="5" spans="1:5" ht="12.75">
      <c r="A5" s="7">
        <v>3</v>
      </c>
      <c r="B5" s="7">
        <v>22</v>
      </c>
      <c r="C5" s="7">
        <v>1.85</v>
      </c>
      <c r="E5" t="s">
        <v>4</v>
      </c>
    </row>
    <row r="6" spans="1:5" ht="12.75">
      <c r="A6" s="7">
        <v>4</v>
      </c>
      <c r="B6" s="7">
        <v>33</v>
      </c>
      <c r="C6" s="7">
        <v>2.77</v>
      </c>
      <c r="E6" t="s">
        <v>37</v>
      </c>
    </row>
    <row r="7" spans="1:5" ht="12.75">
      <c r="A7" s="7">
        <v>5</v>
      </c>
      <c r="B7" s="7">
        <v>104</v>
      </c>
      <c r="C7" s="7">
        <v>8.72</v>
      </c>
      <c r="E7" t="s">
        <v>5</v>
      </c>
    </row>
    <row r="8" spans="1:5" ht="12.75">
      <c r="A8" s="7">
        <v>6</v>
      </c>
      <c r="B8" s="7">
        <v>18</v>
      </c>
      <c r="C8" s="7">
        <v>1.51</v>
      </c>
      <c r="E8" t="s">
        <v>6</v>
      </c>
    </row>
    <row r="9" spans="1:5" ht="12.75">
      <c r="A9" s="7">
        <v>7</v>
      </c>
      <c r="B9" s="7">
        <v>99</v>
      </c>
      <c r="C9" s="7">
        <v>8.31</v>
      </c>
      <c r="E9" t="s">
        <v>7</v>
      </c>
    </row>
    <row r="10" spans="1:5" ht="12.75">
      <c r="A10" s="7">
        <v>8</v>
      </c>
      <c r="B10" s="7">
        <v>0</v>
      </c>
      <c r="C10" s="7">
        <v>0</v>
      </c>
      <c r="E10" t="s">
        <v>8</v>
      </c>
    </row>
    <row r="11" spans="1:5" ht="12.75">
      <c r="A11" s="7">
        <v>9</v>
      </c>
      <c r="B11" s="7">
        <v>1</v>
      </c>
      <c r="C11" s="7">
        <v>0.08</v>
      </c>
      <c r="E11" t="s">
        <v>9</v>
      </c>
    </row>
    <row r="12" spans="1:5" ht="12.75">
      <c r="A12" s="7">
        <v>10</v>
      </c>
      <c r="B12" s="7">
        <v>0</v>
      </c>
      <c r="C12" s="7">
        <v>0</v>
      </c>
      <c r="E12" t="s">
        <v>38</v>
      </c>
    </row>
    <row r="13" spans="1:5" ht="12.75">
      <c r="A13" s="7">
        <v>11</v>
      </c>
      <c r="B13" s="7">
        <v>328</v>
      </c>
      <c r="C13" s="7">
        <v>27.52</v>
      </c>
      <c r="E13" t="s">
        <v>10</v>
      </c>
    </row>
    <row r="14" spans="1:5" ht="12.75">
      <c r="A14" s="7">
        <v>12</v>
      </c>
      <c r="B14" s="7">
        <v>58</v>
      </c>
      <c r="C14" s="7">
        <v>4.87</v>
      </c>
      <c r="E14" t="s">
        <v>11</v>
      </c>
    </row>
    <row r="15" spans="1:5" ht="12.75">
      <c r="A15" s="7">
        <v>13</v>
      </c>
      <c r="B15" s="7">
        <v>0</v>
      </c>
      <c r="C15" s="7">
        <v>0</v>
      </c>
      <c r="E15" t="s">
        <v>49</v>
      </c>
    </row>
    <row r="16" spans="1:5" ht="12.75">
      <c r="A16" s="7">
        <v>14</v>
      </c>
      <c r="B16" s="7">
        <v>49</v>
      </c>
      <c r="C16" s="7">
        <v>4.11</v>
      </c>
      <c r="E16" t="s">
        <v>12</v>
      </c>
    </row>
    <row r="17" spans="1:5" ht="12.75">
      <c r="A17" s="7">
        <v>15</v>
      </c>
      <c r="B17" s="7">
        <v>5</v>
      </c>
      <c r="C17" s="7">
        <v>0.42</v>
      </c>
      <c r="E17" t="s">
        <v>13</v>
      </c>
    </row>
    <row r="18" spans="1:5" ht="12.75">
      <c r="A18" s="7">
        <v>16</v>
      </c>
      <c r="B18" s="7">
        <v>21</v>
      </c>
      <c r="C18" s="7">
        <v>1.76</v>
      </c>
      <c r="E18" t="s">
        <v>41</v>
      </c>
    </row>
    <row r="19" spans="1:5" ht="12.75">
      <c r="A19" s="7">
        <v>17</v>
      </c>
      <c r="B19" s="7">
        <v>658</v>
      </c>
      <c r="C19" s="7">
        <v>55.2</v>
      </c>
      <c r="E19" t="s">
        <v>14</v>
      </c>
    </row>
    <row r="20" spans="1:5" ht="12.75">
      <c r="A20" s="7">
        <v>18</v>
      </c>
      <c r="B20" s="7">
        <v>401</v>
      </c>
      <c r="C20" s="7">
        <v>33.64</v>
      </c>
      <c r="E20" t="s">
        <v>15</v>
      </c>
    </row>
    <row r="21" spans="1:5" ht="12.75">
      <c r="A21" s="7">
        <v>19</v>
      </c>
      <c r="B21" s="7">
        <v>310</v>
      </c>
      <c r="C21" s="7">
        <v>26.01</v>
      </c>
      <c r="E21" t="s">
        <v>39</v>
      </c>
    </row>
    <row r="23" ht="12.75">
      <c r="C23" t="s">
        <v>48</v>
      </c>
    </row>
    <row r="24" ht="12.75">
      <c r="A24" s="3" t="s">
        <v>36</v>
      </c>
    </row>
    <row r="26" spans="1:4" ht="12.75">
      <c r="A26" t="s">
        <v>16</v>
      </c>
      <c r="C26" s="7" t="s">
        <v>51</v>
      </c>
      <c r="D26" s="7" t="s">
        <v>17</v>
      </c>
    </row>
    <row r="27" spans="1:5" ht="12.75">
      <c r="A27" t="s">
        <v>18</v>
      </c>
      <c r="C27" s="7">
        <v>470</v>
      </c>
      <c r="D27" s="8">
        <v>39.42953</v>
      </c>
      <c r="E27" s="7"/>
    </row>
    <row r="28" spans="1:5" ht="12.75">
      <c r="A28" t="s">
        <v>19</v>
      </c>
      <c r="C28" s="7">
        <v>759</v>
      </c>
      <c r="D28" s="8">
        <v>63.6745</v>
      </c>
      <c r="E28" s="7"/>
    </row>
    <row r="29" spans="1:5" ht="12.75">
      <c r="A29" t="s">
        <v>20</v>
      </c>
      <c r="C29" s="7">
        <v>202</v>
      </c>
      <c r="D29" s="8">
        <v>16.94631</v>
      </c>
      <c r="E29" s="7"/>
    </row>
    <row r="30" spans="1:5" ht="12.75">
      <c r="A30" t="s">
        <v>21</v>
      </c>
      <c r="C30" s="7">
        <v>33</v>
      </c>
      <c r="D30" s="8">
        <v>2.768456</v>
      </c>
      <c r="E30" s="7"/>
    </row>
    <row r="31" spans="1:5" ht="12.75">
      <c r="A31" t="s">
        <v>22</v>
      </c>
      <c r="C31" s="7">
        <v>49</v>
      </c>
      <c r="D31" s="8">
        <v>4.110738</v>
      </c>
      <c r="E31" s="7"/>
    </row>
    <row r="32" spans="1:5" ht="12.75">
      <c r="A32" t="s">
        <v>23</v>
      </c>
      <c r="C32" s="7">
        <v>5</v>
      </c>
      <c r="D32" s="8">
        <v>0.4194631</v>
      </c>
      <c r="E32" s="7"/>
    </row>
    <row r="33" spans="3:6" ht="12.75">
      <c r="C33" s="7"/>
      <c r="D33" s="7"/>
      <c r="E33" s="7"/>
      <c r="F33" s="7"/>
    </row>
    <row r="34" spans="1:3" ht="12.75">
      <c r="A34" s="3" t="s">
        <v>46</v>
      </c>
      <c r="B34" s="3"/>
      <c r="C34" s="6">
        <v>1192</v>
      </c>
    </row>
    <row r="35" spans="1:3" ht="12.75">
      <c r="A35" t="s">
        <v>47</v>
      </c>
      <c r="C35" s="7">
        <v>1192</v>
      </c>
    </row>
    <row r="36" ht="12.75">
      <c r="C36" s="7"/>
    </row>
    <row r="37" ht="12.75">
      <c r="A37" s="3" t="s">
        <v>53</v>
      </c>
    </row>
    <row r="39" spans="1:5" ht="12.75">
      <c r="A39" s="3" t="s">
        <v>0</v>
      </c>
      <c r="B39" s="3" t="s">
        <v>51</v>
      </c>
      <c r="C39" s="4" t="s">
        <v>1</v>
      </c>
      <c r="D39" s="3"/>
      <c r="E39" s="3" t="s">
        <v>2</v>
      </c>
    </row>
    <row r="40" spans="1:5" ht="12.75">
      <c r="A40" s="7">
        <v>2</v>
      </c>
      <c r="B40" s="7">
        <v>75</v>
      </c>
      <c r="C40" s="7">
        <v>4.46</v>
      </c>
      <c r="E40" t="s">
        <v>3</v>
      </c>
    </row>
    <row r="41" spans="1:5" ht="12.75">
      <c r="A41" s="7">
        <v>3</v>
      </c>
      <c r="B41" s="7">
        <v>16</v>
      </c>
      <c r="C41" s="7">
        <v>0.95</v>
      </c>
      <c r="E41" t="s">
        <v>4</v>
      </c>
    </row>
    <row r="42" spans="1:5" ht="12.75">
      <c r="A42" s="7">
        <v>4</v>
      </c>
      <c r="B42" s="7">
        <v>9</v>
      </c>
      <c r="C42" s="7">
        <v>0.54</v>
      </c>
      <c r="E42" t="s">
        <v>37</v>
      </c>
    </row>
    <row r="43" spans="1:5" ht="12.75">
      <c r="A43" s="7">
        <v>5</v>
      </c>
      <c r="B43" s="7">
        <v>102</v>
      </c>
      <c r="C43" s="7">
        <v>6.07</v>
      </c>
      <c r="E43" t="s">
        <v>5</v>
      </c>
    </row>
    <row r="44" spans="1:5" ht="12.75">
      <c r="A44" s="7">
        <v>6</v>
      </c>
      <c r="B44" s="7">
        <v>48</v>
      </c>
      <c r="C44" s="7">
        <v>2.86</v>
      </c>
      <c r="E44" t="s">
        <v>6</v>
      </c>
    </row>
    <row r="45" spans="1:5" ht="12.75">
      <c r="A45" s="7">
        <v>7</v>
      </c>
      <c r="B45" s="7">
        <v>122</v>
      </c>
      <c r="C45" s="7">
        <v>7.26</v>
      </c>
      <c r="E45" t="s">
        <v>7</v>
      </c>
    </row>
    <row r="46" spans="1:5" ht="12.75">
      <c r="A46" s="7">
        <v>8</v>
      </c>
      <c r="B46" s="7">
        <v>0</v>
      </c>
      <c r="C46" s="7">
        <v>0</v>
      </c>
      <c r="E46" t="s">
        <v>8</v>
      </c>
    </row>
    <row r="47" spans="1:5" ht="12.75">
      <c r="A47" s="7">
        <v>9</v>
      </c>
      <c r="B47" s="7">
        <v>1</v>
      </c>
      <c r="C47" s="7">
        <v>0.06</v>
      </c>
      <c r="E47" t="s">
        <v>9</v>
      </c>
    </row>
    <row r="48" spans="1:5" ht="12.75">
      <c r="A48" s="7">
        <v>10</v>
      </c>
      <c r="B48" s="7">
        <v>0</v>
      </c>
      <c r="C48" s="7">
        <v>0</v>
      </c>
      <c r="E48" t="s">
        <v>38</v>
      </c>
    </row>
    <row r="49" spans="1:5" ht="12.75">
      <c r="A49" s="7">
        <v>11</v>
      </c>
      <c r="B49" s="7">
        <v>502</v>
      </c>
      <c r="C49" s="7">
        <v>29.86</v>
      </c>
      <c r="E49" t="s">
        <v>10</v>
      </c>
    </row>
    <row r="50" spans="1:5" ht="12.75">
      <c r="A50" s="7">
        <v>12</v>
      </c>
      <c r="B50" s="7">
        <v>96</v>
      </c>
      <c r="C50" s="7">
        <v>5.71</v>
      </c>
      <c r="E50" t="s">
        <v>11</v>
      </c>
    </row>
    <row r="51" spans="1:5" ht="12.75">
      <c r="A51" s="7">
        <v>13</v>
      </c>
      <c r="B51" s="7">
        <v>0</v>
      </c>
      <c r="C51" s="7">
        <v>0</v>
      </c>
      <c r="E51" t="s">
        <v>49</v>
      </c>
    </row>
    <row r="52" spans="1:5" ht="12.75">
      <c r="A52" s="7">
        <v>14</v>
      </c>
      <c r="B52" s="7">
        <v>47</v>
      </c>
      <c r="C52" s="7">
        <v>2.8</v>
      </c>
      <c r="E52" t="s">
        <v>12</v>
      </c>
    </row>
    <row r="53" spans="1:5" ht="12.75">
      <c r="A53" s="7">
        <v>15</v>
      </c>
      <c r="B53" s="7">
        <v>8</v>
      </c>
      <c r="C53" s="7">
        <v>0.48</v>
      </c>
      <c r="E53" t="s">
        <v>13</v>
      </c>
    </row>
    <row r="54" spans="1:5" ht="12.75">
      <c r="A54" s="7">
        <v>16</v>
      </c>
      <c r="B54" s="7">
        <v>119</v>
      </c>
      <c r="C54" s="7">
        <v>7.08</v>
      </c>
      <c r="E54" t="s">
        <v>41</v>
      </c>
    </row>
    <row r="55" spans="1:5" ht="12.75">
      <c r="A55" s="7">
        <v>17</v>
      </c>
      <c r="B55" s="7">
        <v>940</v>
      </c>
      <c r="C55" s="7">
        <v>55.92</v>
      </c>
      <c r="E55" t="s">
        <v>14</v>
      </c>
    </row>
    <row r="56" spans="1:5" ht="12.75">
      <c r="A56" s="7">
        <v>18</v>
      </c>
      <c r="B56" s="7">
        <v>566</v>
      </c>
      <c r="C56" s="7">
        <v>33.67</v>
      </c>
      <c r="E56" t="s">
        <v>15</v>
      </c>
    </row>
    <row r="57" spans="1:5" ht="12.75">
      <c r="A57" s="7">
        <v>19</v>
      </c>
      <c r="B57" s="7">
        <v>379</v>
      </c>
      <c r="C57" s="7">
        <v>22.55</v>
      </c>
      <c r="E57" t="s">
        <v>39</v>
      </c>
    </row>
    <row r="60" ht="12.75">
      <c r="A60" s="3" t="s">
        <v>36</v>
      </c>
    </row>
    <row r="62" spans="1:4" ht="12.75">
      <c r="A62" t="s">
        <v>16</v>
      </c>
      <c r="C62" s="7" t="s">
        <v>51</v>
      </c>
      <c r="D62" s="7" t="s">
        <v>17</v>
      </c>
    </row>
    <row r="63" spans="1:5" ht="12.75">
      <c r="A63" t="s">
        <v>18</v>
      </c>
      <c r="C63" s="7">
        <v>641</v>
      </c>
      <c r="D63" s="8">
        <v>38.13206</v>
      </c>
      <c r="E63" s="7"/>
    </row>
    <row r="64" spans="1:5" ht="12.75">
      <c r="A64" t="s">
        <v>19</v>
      </c>
      <c r="C64" s="7">
        <v>1123</v>
      </c>
      <c r="D64" s="8">
        <v>66.80547</v>
      </c>
      <c r="E64" s="7"/>
    </row>
    <row r="65" spans="1:5" ht="12.75">
      <c r="A65" t="s">
        <v>20</v>
      </c>
      <c r="C65" s="7">
        <v>262</v>
      </c>
      <c r="D65" s="8">
        <v>15.58596</v>
      </c>
      <c r="E65" s="7"/>
    </row>
    <row r="66" spans="1:5" ht="12.75">
      <c r="A66" t="s">
        <v>21</v>
      </c>
      <c r="C66" s="7">
        <v>9</v>
      </c>
      <c r="D66" s="8">
        <v>0.5353956</v>
      </c>
      <c r="E66" s="7"/>
    </row>
    <row r="67" spans="1:5" ht="12.75">
      <c r="A67" t="s">
        <v>22</v>
      </c>
      <c r="C67" s="7">
        <v>47</v>
      </c>
      <c r="D67" s="8">
        <v>2.795955</v>
      </c>
      <c r="E67" s="7"/>
    </row>
    <row r="68" spans="1:5" ht="12.75">
      <c r="A68" t="s">
        <v>23</v>
      </c>
      <c r="C68" s="7">
        <v>8</v>
      </c>
      <c r="D68" s="8">
        <v>0.4759072</v>
      </c>
      <c r="E68" s="7"/>
    </row>
    <row r="69" spans="3:6" ht="12.75">
      <c r="C69" s="7"/>
      <c r="D69" s="7"/>
      <c r="E69" s="7"/>
      <c r="F69" s="8"/>
    </row>
    <row r="70" spans="1:6" ht="12.75">
      <c r="A70" s="3" t="s">
        <v>45</v>
      </c>
      <c r="B70" s="3"/>
      <c r="C70" s="6">
        <v>1681</v>
      </c>
      <c r="F70" s="5"/>
    </row>
    <row r="71" spans="1:3" ht="12.75">
      <c r="A71" t="s">
        <v>44</v>
      </c>
      <c r="C71" s="7">
        <v>1681</v>
      </c>
    </row>
    <row r="75" ht="12.75">
      <c r="A75" s="3" t="s">
        <v>54</v>
      </c>
    </row>
    <row r="77" spans="1:5" ht="12.75">
      <c r="A77" s="3" t="s">
        <v>0</v>
      </c>
      <c r="B77" s="3" t="s">
        <v>51</v>
      </c>
      <c r="C77" s="4" t="s">
        <v>1</v>
      </c>
      <c r="D77" s="3"/>
      <c r="E77" s="3" t="s">
        <v>2</v>
      </c>
    </row>
    <row r="78" spans="1:5" ht="12.75">
      <c r="A78" s="7">
        <v>2</v>
      </c>
      <c r="B78">
        <f>SUM(B4,B40)</f>
        <v>144</v>
      </c>
      <c r="C78" s="5">
        <f>(B78/2873*100)</f>
        <v>5.012182387747998</v>
      </c>
      <c r="E78" t="s">
        <v>3</v>
      </c>
    </row>
    <row r="79" spans="1:5" ht="12.75">
      <c r="A79" s="7">
        <v>3</v>
      </c>
      <c r="B79">
        <f>SUM(B5,B41)</f>
        <v>38</v>
      </c>
      <c r="C79" s="5">
        <f>(B79/2873*100)</f>
        <v>1.3226592412112774</v>
      </c>
      <c r="E79" t="s">
        <v>4</v>
      </c>
    </row>
    <row r="80" spans="1:5" ht="12.75">
      <c r="A80" s="7">
        <v>4</v>
      </c>
      <c r="B80">
        <f>SUM(B6,B42)</f>
        <v>42</v>
      </c>
      <c r="C80" s="5">
        <f aca="true" t="shared" si="0" ref="C80:C95">(B80/2873*100)</f>
        <v>1.461886529759833</v>
      </c>
      <c r="E80" t="s">
        <v>37</v>
      </c>
    </row>
    <row r="81" spans="1:5" ht="12.75">
      <c r="A81" s="7">
        <v>5</v>
      </c>
      <c r="B81">
        <f>SUM(B7,B43)</f>
        <v>206</v>
      </c>
      <c r="C81" s="5">
        <f t="shared" si="0"/>
        <v>7.170205360250609</v>
      </c>
      <c r="E81" t="s">
        <v>5</v>
      </c>
    </row>
    <row r="82" spans="1:5" ht="12.75">
      <c r="A82" s="7">
        <v>6</v>
      </c>
      <c r="B82">
        <f aca="true" t="shared" si="1" ref="B82:B95">SUM(B8,B44)</f>
        <v>66</v>
      </c>
      <c r="C82" s="5">
        <f t="shared" si="0"/>
        <v>2.297250261051166</v>
      </c>
      <c r="E82" t="s">
        <v>6</v>
      </c>
    </row>
    <row r="83" spans="1:5" ht="12.75">
      <c r="A83" s="7">
        <v>7</v>
      </c>
      <c r="B83">
        <f t="shared" si="1"/>
        <v>221</v>
      </c>
      <c r="C83" s="5">
        <f t="shared" si="0"/>
        <v>7.6923076923076925</v>
      </c>
      <c r="E83" t="s">
        <v>7</v>
      </c>
    </row>
    <row r="84" spans="1:5" ht="12.75">
      <c r="A84" s="7">
        <v>8</v>
      </c>
      <c r="B84">
        <f t="shared" si="1"/>
        <v>0</v>
      </c>
      <c r="C84" s="5">
        <f t="shared" si="0"/>
        <v>0</v>
      </c>
      <c r="E84" t="s">
        <v>8</v>
      </c>
    </row>
    <row r="85" spans="1:5" ht="12.75">
      <c r="A85" s="7">
        <v>9</v>
      </c>
      <c r="B85">
        <f t="shared" si="1"/>
        <v>2</v>
      </c>
      <c r="C85" s="5">
        <f t="shared" si="0"/>
        <v>0.06961364427427777</v>
      </c>
      <c r="E85" t="s">
        <v>9</v>
      </c>
    </row>
    <row r="86" spans="1:5" ht="12.75">
      <c r="A86" s="7">
        <v>10</v>
      </c>
      <c r="B86">
        <f t="shared" si="1"/>
        <v>0</v>
      </c>
      <c r="C86" s="5">
        <f t="shared" si="0"/>
        <v>0</v>
      </c>
      <c r="E86" t="s">
        <v>38</v>
      </c>
    </row>
    <row r="87" spans="1:5" ht="12.75">
      <c r="A87" s="7">
        <v>11</v>
      </c>
      <c r="B87">
        <f t="shared" si="1"/>
        <v>830</v>
      </c>
      <c r="C87" s="5">
        <f t="shared" si="0"/>
        <v>28.88966237382527</v>
      </c>
      <c r="E87" t="s">
        <v>10</v>
      </c>
    </row>
    <row r="88" spans="1:5" ht="12.75">
      <c r="A88" s="7">
        <v>12</v>
      </c>
      <c r="B88">
        <f t="shared" si="1"/>
        <v>154</v>
      </c>
      <c r="C88" s="5">
        <f t="shared" si="0"/>
        <v>5.3602506091193876</v>
      </c>
      <c r="E88" t="s">
        <v>11</v>
      </c>
    </row>
    <row r="89" spans="1:5" ht="12.75">
      <c r="A89" s="7">
        <v>13</v>
      </c>
      <c r="B89">
        <f t="shared" si="1"/>
        <v>0</v>
      </c>
      <c r="C89" s="5">
        <f t="shared" si="0"/>
        <v>0</v>
      </c>
      <c r="E89" t="s">
        <v>49</v>
      </c>
    </row>
    <row r="90" spans="1:5" ht="12.75">
      <c r="A90" s="7">
        <v>14</v>
      </c>
      <c r="B90">
        <f t="shared" si="1"/>
        <v>96</v>
      </c>
      <c r="C90" s="5">
        <f t="shared" si="0"/>
        <v>3.3414549251653325</v>
      </c>
      <c r="E90" t="s">
        <v>12</v>
      </c>
    </row>
    <row r="91" spans="1:5" ht="12.75">
      <c r="A91" s="7">
        <v>15</v>
      </c>
      <c r="B91">
        <f t="shared" si="1"/>
        <v>13</v>
      </c>
      <c r="C91" s="5">
        <f t="shared" si="0"/>
        <v>0.4524886877828055</v>
      </c>
      <c r="E91" t="s">
        <v>13</v>
      </c>
    </row>
    <row r="92" spans="1:5" ht="12.75">
      <c r="A92" s="7">
        <v>16</v>
      </c>
      <c r="B92">
        <f t="shared" si="1"/>
        <v>140</v>
      </c>
      <c r="C92" s="5">
        <f t="shared" si="0"/>
        <v>4.872955099199443</v>
      </c>
      <c r="E92" t="s">
        <v>41</v>
      </c>
    </row>
    <row r="93" spans="1:5" ht="12.75">
      <c r="A93" s="7">
        <v>17</v>
      </c>
      <c r="B93">
        <f t="shared" si="1"/>
        <v>1598</v>
      </c>
      <c r="C93" s="5">
        <f t="shared" si="0"/>
        <v>55.62130177514793</v>
      </c>
      <c r="E93" t="s">
        <v>14</v>
      </c>
    </row>
    <row r="94" spans="1:5" ht="12.75">
      <c r="A94" s="7">
        <v>18</v>
      </c>
      <c r="B94">
        <f t="shared" si="1"/>
        <v>967</v>
      </c>
      <c r="C94" s="5">
        <f t="shared" si="0"/>
        <v>33.65819700661329</v>
      </c>
      <c r="E94" t="s">
        <v>15</v>
      </c>
    </row>
    <row r="95" spans="1:5" ht="12.75">
      <c r="A95" s="7">
        <v>19</v>
      </c>
      <c r="B95">
        <f t="shared" si="1"/>
        <v>689</v>
      </c>
      <c r="C95" s="5">
        <f t="shared" si="0"/>
        <v>23.981900452488688</v>
      </c>
      <c r="E95" t="s">
        <v>39</v>
      </c>
    </row>
    <row r="98" ht="12.75">
      <c r="A98" s="3" t="s">
        <v>36</v>
      </c>
    </row>
    <row r="100" spans="1:4" ht="12.75">
      <c r="A100" t="s">
        <v>16</v>
      </c>
      <c r="C100" s="7" t="s">
        <v>51</v>
      </c>
      <c r="D100" s="7" t="s">
        <v>17</v>
      </c>
    </row>
    <row r="101" spans="1:5" ht="12.75">
      <c r="A101" t="s">
        <v>18</v>
      </c>
      <c r="C101" s="7">
        <f>SUM(B78,B94)</f>
        <v>1111</v>
      </c>
      <c r="D101" s="8">
        <f>(C101/2873*100)</f>
        <v>38.67037939436129</v>
      </c>
      <c r="E101" s="7"/>
    </row>
    <row r="102" spans="1:5" ht="12.75">
      <c r="A102" t="s">
        <v>19</v>
      </c>
      <c r="C102" s="7">
        <f>SUM(B83,B84,B85,B86,B87,B89,B92,B95)</f>
        <v>1882</v>
      </c>
      <c r="D102" s="8">
        <f>(C102/2873*100)</f>
        <v>65.50643926209537</v>
      </c>
      <c r="E102" s="7"/>
    </row>
    <row r="103" spans="1:5" ht="12.75">
      <c r="A103" t="s">
        <v>20</v>
      </c>
      <c r="C103" s="7">
        <f>SUM(B79,B81,B82,B88)</f>
        <v>464</v>
      </c>
      <c r="D103" s="8">
        <f>(C103/2873*100)</f>
        <v>16.15036547163244</v>
      </c>
      <c r="E103" s="7"/>
    </row>
    <row r="104" spans="1:5" ht="12.75">
      <c r="A104" t="s">
        <v>21</v>
      </c>
      <c r="C104" s="7">
        <f>SUM(B80)</f>
        <v>42</v>
      </c>
      <c r="D104" s="8">
        <f>(C104/2873*100)</f>
        <v>1.461886529759833</v>
      </c>
      <c r="E104" s="7"/>
    </row>
    <row r="105" spans="1:5" ht="12.75">
      <c r="A105" t="s">
        <v>22</v>
      </c>
      <c r="C105" s="7">
        <f>SUM(B90)</f>
        <v>96</v>
      </c>
      <c r="D105" s="8">
        <f>(C105/2873*100)</f>
        <v>3.3414549251653325</v>
      </c>
      <c r="E105" s="7"/>
    </row>
    <row r="106" spans="1:5" ht="12.75">
      <c r="A106" t="s">
        <v>23</v>
      </c>
      <c r="C106" s="7">
        <f>SUM(B91)</f>
        <v>13</v>
      </c>
      <c r="D106" s="8">
        <f>(C106/2873*100)</f>
        <v>0.4524886877828055</v>
      </c>
      <c r="E106" s="7"/>
    </row>
    <row r="107" spans="3:6" ht="12.75">
      <c r="C107" s="8"/>
      <c r="D107" s="7"/>
      <c r="E107" s="7"/>
      <c r="F107" s="8"/>
    </row>
    <row r="108" spans="1:6" ht="12.75">
      <c r="A108" s="3" t="s">
        <v>45</v>
      </c>
      <c r="B108" s="3"/>
      <c r="C108" s="6">
        <v>2873</v>
      </c>
      <c r="F108" s="5"/>
    </row>
    <row r="109" spans="1:3" ht="12.75">
      <c r="A109" t="s">
        <v>44</v>
      </c>
      <c r="C109" s="7">
        <v>2873</v>
      </c>
    </row>
    <row r="110" ht="12.75">
      <c r="C110" s="7"/>
    </row>
    <row r="115" ht="12.75">
      <c r="A115" s="1" t="s">
        <v>24</v>
      </c>
    </row>
    <row r="117" spans="1:4" ht="12.75">
      <c r="A117" s="6" t="s">
        <v>35</v>
      </c>
      <c r="B117" s="2" t="s">
        <v>42</v>
      </c>
      <c r="C117" s="2" t="s">
        <v>43</v>
      </c>
      <c r="D117" s="2" t="s">
        <v>50</v>
      </c>
    </row>
    <row r="118" spans="1:5" ht="12.75">
      <c r="A118" s="6" t="s">
        <v>25</v>
      </c>
      <c r="B118" s="9">
        <f>SUM(C4+C20)</f>
        <v>39.43</v>
      </c>
      <c r="C118" s="9">
        <f>SUM(C40+C56)</f>
        <v>38.13</v>
      </c>
      <c r="D118" s="8">
        <f>SUM(C78+C94)</f>
        <v>38.67037939436129</v>
      </c>
      <c r="E118" t="s">
        <v>40</v>
      </c>
    </row>
    <row r="119" spans="1:5" ht="12.75">
      <c r="A119" s="6" t="s">
        <v>26</v>
      </c>
      <c r="B119" s="4">
        <f>SUM(C17+C19)</f>
        <v>55.620000000000005</v>
      </c>
      <c r="C119" s="4">
        <f>SUM(C53+C55)</f>
        <v>56.4</v>
      </c>
      <c r="D119" s="8">
        <f>SUM(C91+C93)</f>
        <v>56.07379046293073</v>
      </c>
      <c r="E119" t="s">
        <v>27</v>
      </c>
    </row>
    <row r="120" spans="1:5" ht="12.75">
      <c r="A120" s="6" t="s">
        <v>28</v>
      </c>
      <c r="B120" s="4">
        <f>SUM(C6+C13+C18)</f>
        <v>32.05</v>
      </c>
      <c r="C120" s="4">
        <f>SUM(C42+C49+C54)</f>
        <v>37.48</v>
      </c>
      <c r="D120" s="8">
        <f>SUM(C80+C87+C92)</f>
        <v>35.22450400278455</v>
      </c>
      <c r="E120" t="s">
        <v>29</v>
      </c>
    </row>
    <row r="121" spans="1:5" ht="12.75">
      <c r="A121" s="6" t="s">
        <v>30</v>
      </c>
      <c r="B121" s="4">
        <f>SUM(C8+C14)</f>
        <v>6.38</v>
      </c>
      <c r="C121" s="4">
        <f>SUM(C44+C50)</f>
        <v>8.57</v>
      </c>
      <c r="D121" s="8">
        <f>SUM(C82+C88)</f>
        <v>7.657500870170553</v>
      </c>
      <c r="E121" t="s">
        <v>31</v>
      </c>
    </row>
    <row r="122" spans="1:5" ht="12.75">
      <c r="A122" s="6" t="s">
        <v>32</v>
      </c>
      <c r="B122" s="4">
        <f>SUM(C7+C9)</f>
        <v>17.03</v>
      </c>
      <c r="C122" s="4">
        <f>SUM(C43+C45)</f>
        <v>13.33</v>
      </c>
      <c r="D122" s="8">
        <f>SUM(C81+C83)</f>
        <v>14.862513052558302</v>
      </c>
      <c r="E122" t="s">
        <v>34</v>
      </c>
    </row>
    <row r="123" spans="1:5" ht="12.75">
      <c r="A123" s="6">
        <v>8</v>
      </c>
      <c r="B123" s="4">
        <f>SUM(C10)</f>
        <v>0</v>
      </c>
      <c r="C123" s="4">
        <f>SUM(C46)</f>
        <v>0</v>
      </c>
      <c r="D123" s="8">
        <f>SUM(C84)</f>
        <v>0</v>
      </c>
      <c r="E123" t="s">
        <v>33</v>
      </c>
    </row>
    <row r="126" ht="12.75">
      <c r="B126" s="9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</sheetData>
  <printOptions/>
  <pageMargins left="0.75" right="0.75" top="1" bottom="1" header="0.5" footer="0.5"/>
  <pageSetup horizontalDpi="300" verticalDpi="300" orientation="landscape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Biosphere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PCRF Science 2</cp:lastModifiedBy>
  <cp:lastPrinted>2008-03-05T21:49:27Z</cp:lastPrinted>
  <dcterms:created xsi:type="dcterms:W3CDTF">2005-06-01T23:35:34Z</dcterms:created>
  <dcterms:modified xsi:type="dcterms:W3CDTF">2008-07-12T02:37:51Z</dcterms:modified>
  <cp:category/>
  <cp:version/>
  <cp:contentType/>
  <cp:contentStatus/>
</cp:coreProperties>
</file>