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<sst xmlns="http://schemas.openxmlformats.org/spreadsheetml/2006/main" count="82" uniqueCount="57">
  <si>
    <t xml:space="preserve">Acropora                                          </t>
  </si>
  <si>
    <t xml:space="preserve">Coralline on Dead coral                           </t>
  </si>
  <si>
    <t xml:space="preserve">Dead Coral                                        </t>
  </si>
  <si>
    <t xml:space="preserve">Echinophyllia                                     </t>
  </si>
  <si>
    <t xml:space="preserve">Filamentous Algae                                 </t>
  </si>
  <si>
    <t xml:space="preserve">Filamentous on Dead Coral                         </t>
  </si>
  <si>
    <t xml:space="preserve">Fungia                                            </t>
  </si>
  <si>
    <t xml:space="preserve">Galaxea                                           </t>
  </si>
  <si>
    <t xml:space="preserve">Goniastrea                                        </t>
  </si>
  <si>
    <t xml:space="preserve">Goniopora                                         </t>
  </si>
  <si>
    <t xml:space="preserve">Invertebrate                                      </t>
  </si>
  <si>
    <t xml:space="preserve">Invertebrate on Dead coral                        </t>
  </si>
  <si>
    <t xml:space="preserve">Live Coral                                        </t>
  </si>
  <si>
    <t xml:space="preserve">Macroalgae                                        </t>
  </si>
  <si>
    <t xml:space="preserve">Merulina                                          </t>
  </si>
  <si>
    <t xml:space="preserve">Montipora                                         </t>
  </si>
  <si>
    <t xml:space="preserve">n/c                                               </t>
  </si>
  <si>
    <t xml:space="preserve">Oxypora                                           </t>
  </si>
  <si>
    <t xml:space="preserve">Pachyseris                                        </t>
  </si>
  <si>
    <t xml:space="preserve">Pavona                                            </t>
  </si>
  <si>
    <t xml:space="preserve">Porites                                           </t>
  </si>
  <si>
    <t xml:space="preserve">Rock                                              </t>
  </si>
  <si>
    <t xml:space="preserve">Rubble                                            </t>
  </si>
  <si>
    <t xml:space="preserve">Sand                                              </t>
  </si>
  <si>
    <t xml:space="preserve">Soft Coral                                        </t>
  </si>
  <si>
    <t xml:space="preserve">Turbinaria                                        </t>
  </si>
  <si>
    <t xml:space="preserve">Macroalgae on Dead coral                          </t>
  </si>
  <si>
    <t>Transect 1</t>
  </si>
  <si>
    <t>Transect 2</t>
  </si>
  <si>
    <t>Coralline Algae</t>
  </si>
  <si>
    <t>Total live</t>
  </si>
  <si>
    <t>Total dead</t>
  </si>
  <si>
    <t>Total algae</t>
  </si>
  <si>
    <t>Total other reef organisms</t>
  </si>
  <si>
    <t>Other</t>
  </si>
  <si>
    <t xml:space="preserve">Total Deep </t>
  </si>
  <si>
    <t xml:space="preserve">Total </t>
  </si>
  <si>
    <t>%</t>
  </si>
  <si>
    <t xml:space="preserve">Coralline algae                                   </t>
  </si>
  <si>
    <t xml:space="preserve">Sand on Dead coral                                </t>
  </si>
  <si>
    <t>Transect 3</t>
  </si>
  <si>
    <t>Transect 4</t>
  </si>
  <si>
    <t>Algae encrusting</t>
  </si>
  <si>
    <t>Total points</t>
  </si>
  <si>
    <t>Total Shallow</t>
  </si>
  <si>
    <t>Overview of  transects:</t>
  </si>
  <si>
    <t>Total Live</t>
  </si>
  <si>
    <t>Total Dead</t>
  </si>
  <si>
    <t>Total Algae</t>
  </si>
  <si>
    <t>Deep Results</t>
  </si>
  <si>
    <t>Shallow Results</t>
  </si>
  <si>
    <r>
      <t>Transect 1</t>
    </r>
    <r>
      <rPr>
        <sz val="10"/>
        <rFont val="Arial"/>
        <family val="2"/>
      </rPr>
      <t>:  Buoy A: S04.5093º E129.8842º Buoy B: S04.5092º E129.8841º</t>
    </r>
  </si>
  <si>
    <r>
      <t>Transect 2</t>
    </r>
    <r>
      <rPr>
        <sz val="10"/>
        <rFont val="Arial"/>
        <family val="2"/>
      </rPr>
      <t>:  Buoy A: S04.5093º E129.8852º Buoy B: S04.5092º E129.8851º</t>
    </r>
  </si>
  <si>
    <t xml:space="preserve">Transect Results: Banda Island, Deep Zone </t>
  </si>
  <si>
    <t xml:space="preserve">Transect Results: Banda Island, Shallow Zone </t>
  </si>
  <si>
    <r>
      <t>Transect 3</t>
    </r>
    <r>
      <rPr>
        <sz val="10"/>
        <rFont val="Arial"/>
        <family val="2"/>
      </rPr>
      <t>:  Buoy A: S04.5092º E129.8844º Buoy B: S04.5094º E129.8843º</t>
    </r>
  </si>
  <si>
    <r>
      <t>Transect 4</t>
    </r>
    <r>
      <rPr>
        <sz val="10"/>
        <rFont val="Arial"/>
        <family val="2"/>
      </rPr>
      <t>:  Buoy A: S04.5092º E129.8849º Buoy B: S04.5091º E129.8848º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</si>
</sst>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selection activeCell="F47" sqref="F47"/>
    </sheetView>
  </sheetViews>
  <sheetFormatPr defaultColWidth="9.140625" defaultRowHeight="12.75"/>
  <cols>
    <col min="1" max="1" width="32.7109375" style="0" customWidth="1"/>
    <col min="2" max="2" width="13.421875" style="0" customWidth="1"/>
    <col min="3" max="3" width="12.7109375" style="0" customWidth="1"/>
    <col min="4" max="4" width="13.421875" style="0" customWidth="1"/>
    <col min="5" max="5" width="12.00390625" style="0" customWidth="1"/>
  </cols>
  <sheetData>
    <row r="1" ht="15.75">
      <c r="A1" s="7" t="s">
        <v>53</v>
      </c>
    </row>
    <row r="2" spans="1:9" ht="12.75">
      <c r="A2" s="1"/>
      <c r="F2" s="8"/>
      <c r="G2" s="8"/>
      <c r="H2" s="8"/>
      <c r="I2" s="8"/>
    </row>
    <row r="3" spans="1:9" ht="15.75">
      <c r="A3" s="1" t="s">
        <v>51</v>
      </c>
      <c r="F3" s="8"/>
      <c r="G3" s="9"/>
      <c r="H3" s="9"/>
      <c r="I3" s="8"/>
    </row>
    <row r="4" spans="1:9" ht="12.75">
      <c r="A4" s="1" t="s">
        <v>52</v>
      </c>
      <c r="F4" s="8"/>
      <c r="G4" s="8"/>
      <c r="H4" s="8"/>
      <c r="I4" s="8"/>
    </row>
    <row r="7" spans="2:5" ht="12.75">
      <c r="B7" s="1" t="s">
        <v>27</v>
      </c>
      <c r="C7" s="1" t="s">
        <v>28</v>
      </c>
      <c r="D7" s="1" t="s">
        <v>35</v>
      </c>
      <c r="E7" s="1" t="s">
        <v>37</v>
      </c>
    </row>
    <row r="8" spans="1:5" ht="12.75">
      <c r="A8" t="s">
        <v>0</v>
      </c>
      <c r="B8">
        <v>8</v>
      </c>
      <c r="C8">
        <v>0</v>
      </c>
      <c r="D8">
        <f>SUM(B8:C8)</f>
        <v>8</v>
      </c>
      <c r="E8" s="2">
        <f>D8/$D$42*100</f>
        <v>0.3669724770642202</v>
      </c>
    </row>
    <row r="9" spans="1:5" ht="12.75">
      <c r="A9" t="s">
        <v>3</v>
      </c>
      <c r="B9">
        <v>6</v>
      </c>
      <c r="C9">
        <v>0</v>
      </c>
      <c r="D9">
        <f aca="true" t="shared" si="0" ref="D9:D40">SUM(B9:C9)</f>
        <v>6</v>
      </c>
      <c r="E9" s="2">
        <f>D9/$D$42*100</f>
        <v>0.27522935779816515</v>
      </c>
    </row>
    <row r="10" spans="1:5" ht="12.75">
      <c r="A10" t="s">
        <v>6</v>
      </c>
      <c r="B10">
        <v>5</v>
      </c>
      <c r="C10">
        <v>0</v>
      </c>
      <c r="D10">
        <f t="shared" si="0"/>
        <v>5</v>
      </c>
      <c r="E10" s="2">
        <f aca="true" t="shared" si="1" ref="E10:E42">D10/$D$42*100</f>
        <v>0.22935779816513763</v>
      </c>
    </row>
    <row r="11" spans="1:5" ht="12.75">
      <c r="A11" t="s">
        <v>7</v>
      </c>
      <c r="B11">
        <v>8</v>
      </c>
      <c r="C11">
        <v>17</v>
      </c>
      <c r="D11">
        <f t="shared" si="0"/>
        <v>25</v>
      </c>
      <c r="E11" s="2">
        <f t="shared" si="1"/>
        <v>1.146788990825688</v>
      </c>
    </row>
    <row r="12" spans="1:5" ht="12.75">
      <c r="A12" t="s">
        <v>8</v>
      </c>
      <c r="B12">
        <v>2</v>
      </c>
      <c r="C12">
        <v>0</v>
      </c>
      <c r="D12">
        <f t="shared" si="0"/>
        <v>2</v>
      </c>
      <c r="E12" s="2">
        <f t="shared" si="1"/>
        <v>0.09174311926605505</v>
      </c>
    </row>
    <row r="13" spans="1:5" ht="12.75">
      <c r="A13" t="s">
        <v>9</v>
      </c>
      <c r="B13">
        <v>58</v>
      </c>
      <c r="C13">
        <v>1</v>
      </c>
      <c r="D13">
        <f t="shared" si="0"/>
        <v>59</v>
      </c>
      <c r="E13" s="2">
        <f t="shared" si="1"/>
        <v>2.706422018348624</v>
      </c>
    </row>
    <row r="14" spans="1:5" ht="12.75">
      <c r="A14" t="s">
        <v>12</v>
      </c>
      <c r="B14">
        <v>15</v>
      </c>
      <c r="C14">
        <v>1</v>
      </c>
      <c r="D14">
        <f t="shared" si="0"/>
        <v>16</v>
      </c>
      <c r="E14" s="2">
        <f t="shared" si="1"/>
        <v>0.7339449541284404</v>
      </c>
    </row>
    <row r="15" spans="1:5" ht="13.5" customHeight="1">
      <c r="A15" t="s">
        <v>14</v>
      </c>
      <c r="B15">
        <v>19</v>
      </c>
      <c r="C15">
        <v>0</v>
      </c>
      <c r="D15">
        <f t="shared" si="0"/>
        <v>19</v>
      </c>
      <c r="E15" s="2">
        <f t="shared" si="1"/>
        <v>0.871559633027523</v>
      </c>
    </row>
    <row r="16" spans="1:5" ht="13.5" customHeight="1">
      <c r="A16" t="s">
        <v>15</v>
      </c>
      <c r="B16">
        <v>28</v>
      </c>
      <c r="C16">
        <v>1</v>
      </c>
      <c r="D16">
        <f t="shared" si="0"/>
        <v>29</v>
      </c>
      <c r="E16" s="2">
        <f t="shared" si="1"/>
        <v>1.3302752293577982</v>
      </c>
    </row>
    <row r="17" spans="1:5" ht="13.5" customHeight="1">
      <c r="A17" t="s">
        <v>17</v>
      </c>
      <c r="B17">
        <v>24</v>
      </c>
      <c r="C17">
        <v>4</v>
      </c>
      <c r="D17">
        <f t="shared" si="0"/>
        <v>28</v>
      </c>
      <c r="E17" s="2">
        <f t="shared" si="1"/>
        <v>1.2844036697247707</v>
      </c>
    </row>
    <row r="18" spans="1:5" ht="13.5" customHeight="1">
      <c r="A18" t="s">
        <v>18</v>
      </c>
      <c r="B18">
        <v>1</v>
      </c>
      <c r="C18">
        <v>5</v>
      </c>
      <c r="D18">
        <f t="shared" si="0"/>
        <v>6</v>
      </c>
      <c r="E18" s="2">
        <f t="shared" si="1"/>
        <v>0.27522935779816515</v>
      </c>
    </row>
    <row r="19" spans="1:5" ht="13.5" customHeight="1">
      <c r="A19" t="s">
        <v>19</v>
      </c>
      <c r="B19">
        <v>2</v>
      </c>
      <c r="C19">
        <v>0</v>
      </c>
      <c r="D19">
        <f t="shared" si="0"/>
        <v>2</v>
      </c>
      <c r="E19" s="2">
        <f t="shared" si="1"/>
        <v>0.09174311926605505</v>
      </c>
    </row>
    <row r="20" spans="1:5" ht="13.5" customHeight="1">
      <c r="A20" t="s">
        <v>20</v>
      </c>
      <c r="B20">
        <v>119</v>
      </c>
      <c r="C20">
        <v>182</v>
      </c>
      <c r="D20">
        <f t="shared" si="0"/>
        <v>301</v>
      </c>
      <c r="E20" s="2">
        <f t="shared" si="1"/>
        <v>13.807339449541283</v>
      </c>
    </row>
    <row r="21" spans="1:5" ht="12.75">
      <c r="A21" t="s">
        <v>25</v>
      </c>
      <c r="B21">
        <v>159</v>
      </c>
      <c r="C21">
        <v>3</v>
      </c>
      <c r="D21">
        <f t="shared" si="0"/>
        <v>162</v>
      </c>
      <c r="E21" s="2">
        <f t="shared" si="1"/>
        <v>7.431192660550459</v>
      </c>
    </row>
    <row r="22" spans="1:5" ht="12.75">
      <c r="A22" s="1" t="s">
        <v>30</v>
      </c>
      <c r="B22" s="1">
        <f>SUM(B8:B21)</f>
        <v>454</v>
      </c>
      <c r="C22" s="1">
        <f>SUM(C8:C21)</f>
        <v>214</v>
      </c>
      <c r="D22" s="1">
        <f t="shared" si="0"/>
        <v>668</v>
      </c>
      <c r="E22" s="3">
        <f t="shared" si="1"/>
        <v>30.642201834862387</v>
      </c>
    </row>
    <row r="23" spans="1:5" ht="12.75">
      <c r="A23" t="s">
        <v>1</v>
      </c>
      <c r="B23">
        <v>3</v>
      </c>
      <c r="C23">
        <v>10</v>
      </c>
      <c r="D23">
        <f t="shared" si="0"/>
        <v>13</v>
      </c>
      <c r="E23" s="2">
        <f t="shared" si="1"/>
        <v>0.5963302752293578</v>
      </c>
    </row>
    <row r="24" spans="1:5" ht="12.75">
      <c r="A24" t="s">
        <v>5</v>
      </c>
      <c r="B24">
        <v>6</v>
      </c>
      <c r="C24">
        <v>3</v>
      </c>
      <c r="D24">
        <f t="shared" si="0"/>
        <v>9</v>
      </c>
      <c r="E24" s="2">
        <f t="shared" si="1"/>
        <v>0.41284403669724773</v>
      </c>
    </row>
    <row r="25" spans="1:5" ht="12.75">
      <c r="A25" t="s">
        <v>11</v>
      </c>
      <c r="B25">
        <v>1</v>
      </c>
      <c r="C25">
        <v>3</v>
      </c>
      <c r="D25">
        <f t="shared" si="0"/>
        <v>4</v>
      </c>
      <c r="E25" s="2">
        <f t="shared" si="1"/>
        <v>0.1834862385321101</v>
      </c>
    </row>
    <row r="26" spans="1:5" ht="12.75">
      <c r="A26" t="s">
        <v>26</v>
      </c>
      <c r="B26">
        <v>0</v>
      </c>
      <c r="C26">
        <v>2</v>
      </c>
      <c r="D26">
        <f t="shared" si="0"/>
        <v>2</v>
      </c>
      <c r="E26" s="2">
        <f t="shared" si="1"/>
        <v>0.09174311926605505</v>
      </c>
    </row>
    <row r="27" spans="1:5" ht="12.75">
      <c r="A27" t="s">
        <v>2</v>
      </c>
      <c r="B27">
        <v>256</v>
      </c>
      <c r="C27">
        <v>113</v>
      </c>
      <c r="D27">
        <f t="shared" si="0"/>
        <v>369</v>
      </c>
      <c r="E27" s="2">
        <f t="shared" si="1"/>
        <v>16.926605504587155</v>
      </c>
    </row>
    <row r="28" spans="1:5" ht="12.75">
      <c r="A28" s="1" t="s">
        <v>31</v>
      </c>
      <c r="B28" s="1">
        <f>SUM(B23:B27)</f>
        <v>266</v>
      </c>
      <c r="C28" s="1">
        <f>SUM(C23:C27)</f>
        <v>131</v>
      </c>
      <c r="D28" s="1">
        <f t="shared" si="0"/>
        <v>397</v>
      </c>
      <c r="E28" s="3">
        <f t="shared" si="1"/>
        <v>18.211009174311926</v>
      </c>
    </row>
    <row r="29" spans="1:5" ht="12.75">
      <c r="A29" t="s">
        <v>4</v>
      </c>
      <c r="B29">
        <v>3</v>
      </c>
      <c r="C29">
        <v>2</v>
      </c>
      <c r="D29">
        <f t="shared" si="0"/>
        <v>5</v>
      </c>
      <c r="E29" s="2">
        <f t="shared" si="1"/>
        <v>0.22935779816513763</v>
      </c>
    </row>
    <row r="30" spans="1:5" ht="12.75">
      <c r="A30" t="s">
        <v>13</v>
      </c>
      <c r="B30">
        <v>11</v>
      </c>
      <c r="C30">
        <v>54</v>
      </c>
      <c r="D30">
        <f t="shared" si="0"/>
        <v>65</v>
      </c>
      <c r="E30" s="2">
        <f t="shared" si="1"/>
        <v>2.981651376146789</v>
      </c>
    </row>
    <row r="31" spans="1:5" ht="12.75">
      <c r="A31" t="s">
        <v>29</v>
      </c>
      <c r="B31">
        <v>0</v>
      </c>
      <c r="C31">
        <v>3</v>
      </c>
      <c r="D31">
        <f t="shared" si="0"/>
        <v>3</v>
      </c>
      <c r="E31" s="2">
        <f t="shared" si="1"/>
        <v>0.13761467889908258</v>
      </c>
    </row>
    <row r="32" spans="1:5" ht="12.75">
      <c r="A32" s="1" t="s">
        <v>32</v>
      </c>
      <c r="B32" s="1">
        <f>SUM(B29:B31)</f>
        <v>14</v>
      </c>
      <c r="C32" s="1">
        <f>SUM(C29:C31)</f>
        <v>59</v>
      </c>
      <c r="D32" s="1">
        <f t="shared" si="0"/>
        <v>73</v>
      </c>
      <c r="E32" s="3">
        <f t="shared" si="1"/>
        <v>3.3486238532110093</v>
      </c>
    </row>
    <row r="33" spans="1:5" ht="12.75">
      <c r="A33" t="s">
        <v>24</v>
      </c>
      <c r="B33">
        <v>183</v>
      </c>
      <c r="C33">
        <v>535</v>
      </c>
      <c r="D33">
        <f t="shared" si="0"/>
        <v>718</v>
      </c>
      <c r="E33" s="4">
        <f t="shared" si="1"/>
        <v>32.93577981651376</v>
      </c>
    </row>
    <row r="34" spans="1:5" ht="12.75">
      <c r="A34" t="s">
        <v>10</v>
      </c>
      <c r="B34">
        <v>23</v>
      </c>
      <c r="C34">
        <v>24</v>
      </c>
      <c r="D34">
        <f t="shared" si="0"/>
        <v>47</v>
      </c>
      <c r="E34" s="2">
        <f t="shared" si="1"/>
        <v>2.1559633027522938</v>
      </c>
    </row>
    <row r="35" spans="1:5" ht="12.75">
      <c r="A35" s="1" t="s">
        <v>33</v>
      </c>
      <c r="B35" s="1">
        <f>SUM(B33:B34)</f>
        <v>206</v>
      </c>
      <c r="C35" s="1">
        <f>SUM(C33:C34)</f>
        <v>559</v>
      </c>
      <c r="D35" s="1">
        <f t="shared" si="0"/>
        <v>765</v>
      </c>
      <c r="E35" s="3">
        <f t="shared" si="1"/>
        <v>35.091743119266056</v>
      </c>
    </row>
    <row r="36" spans="1:5" ht="12.75">
      <c r="A36" t="s">
        <v>21</v>
      </c>
      <c r="B36">
        <v>37</v>
      </c>
      <c r="C36">
        <v>5</v>
      </c>
      <c r="D36">
        <f t="shared" si="0"/>
        <v>42</v>
      </c>
      <c r="E36" s="2">
        <f t="shared" si="1"/>
        <v>1.926605504587156</v>
      </c>
    </row>
    <row r="37" spans="1:5" ht="12.75">
      <c r="A37" t="s">
        <v>22</v>
      </c>
      <c r="B37">
        <v>31</v>
      </c>
      <c r="C37">
        <v>25</v>
      </c>
      <c r="D37">
        <f t="shared" si="0"/>
        <v>56</v>
      </c>
      <c r="E37" s="2">
        <f t="shared" si="1"/>
        <v>2.5688073394495414</v>
      </c>
    </row>
    <row r="38" spans="1:5" ht="12.75">
      <c r="A38" t="s">
        <v>23</v>
      </c>
      <c r="B38">
        <v>2</v>
      </c>
      <c r="C38">
        <v>0</v>
      </c>
      <c r="D38">
        <f t="shared" si="0"/>
        <v>2</v>
      </c>
      <c r="E38" s="2">
        <f t="shared" si="1"/>
        <v>0.09174311926605505</v>
      </c>
    </row>
    <row r="39" spans="1:5" ht="12.75">
      <c r="A39" s="1" t="s">
        <v>34</v>
      </c>
      <c r="B39" s="1">
        <f>SUM(B36:B38)</f>
        <v>70</v>
      </c>
      <c r="C39" s="1">
        <f>SUM(C36:C38)</f>
        <v>30</v>
      </c>
      <c r="D39" s="1">
        <f t="shared" si="0"/>
        <v>100</v>
      </c>
      <c r="E39" s="3">
        <f t="shared" si="1"/>
        <v>4.587155963302752</v>
      </c>
    </row>
    <row r="40" spans="1:5" ht="12.75">
      <c r="A40" s="1" t="s">
        <v>16</v>
      </c>
      <c r="B40" s="1">
        <v>79</v>
      </c>
      <c r="C40" s="1">
        <v>97</v>
      </c>
      <c r="D40" s="1">
        <f t="shared" si="0"/>
        <v>176</v>
      </c>
      <c r="E40" s="3">
        <f t="shared" si="1"/>
        <v>8.073394495412845</v>
      </c>
    </row>
    <row r="41" ht="12.75">
      <c r="E41" s="2">
        <f t="shared" si="1"/>
        <v>0</v>
      </c>
    </row>
    <row r="42" spans="1:5" ht="12.75">
      <c r="A42" s="1" t="s">
        <v>36</v>
      </c>
      <c r="B42">
        <v>1090</v>
      </c>
      <c r="C42">
        <v>1090</v>
      </c>
      <c r="D42">
        <f>SUM(B42:C42)</f>
        <v>2180</v>
      </c>
      <c r="E42" s="2">
        <f t="shared" si="1"/>
        <v>100</v>
      </c>
    </row>
    <row r="43" spans="1:5" ht="12.75">
      <c r="A43" s="1"/>
      <c r="E43" s="2"/>
    </row>
    <row r="44" spans="1:5" ht="15.75">
      <c r="A44" s="7" t="s">
        <v>54</v>
      </c>
      <c r="E44" s="2"/>
    </row>
    <row r="45" spans="1:5" ht="12.75">
      <c r="A45" s="1"/>
      <c r="E45" s="2"/>
    </row>
    <row r="46" spans="1:9" ht="12.75">
      <c r="A46" s="1" t="s">
        <v>55</v>
      </c>
      <c r="E46" s="2"/>
      <c r="F46" s="10"/>
      <c r="G46" s="10"/>
      <c r="H46" s="10"/>
      <c r="I46" s="10"/>
    </row>
    <row r="47" spans="1:9" ht="15.75">
      <c r="A47" s="1" t="s">
        <v>56</v>
      </c>
      <c r="F47" s="10"/>
      <c r="G47" s="11"/>
      <c r="H47" s="11"/>
      <c r="I47" s="10"/>
    </row>
    <row r="48" spans="1:9" ht="15.75">
      <c r="A48" s="1"/>
      <c r="F48" s="10"/>
      <c r="G48" s="11"/>
      <c r="H48" s="11"/>
      <c r="I48" s="10"/>
    </row>
    <row r="49" spans="2:9" ht="12.75">
      <c r="B49" s="1" t="s">
        <v>40</v>
      </c>
      <c r="C49" s="1" t="s">
        <v>41</v>
      </c>
      <c r="D49" s="1" t="s">
        <v>44</v>
      </c>
      <c r="E49" s="1" t="s">
        <v>37</v>
      </c>
      <c r="F49" s="10"/>
      <c r="G49" s="12"/>
      <c r="H49" s="10"/>
      <c r="I49" s="10"/>
    </row>
    <row r="50" spans="1:9" ht="12.75">
      <c r="A50" t="s">
        <v>0</v>
      </c>
      <c r="B50">
        <v>1</v>
      </c>
      <c r="C50">
        <v>0</v>
      </c>
      <c r="D50">
        <f>SUM(B50:C50)</f>
        <v>1</v>
      </c>
      <c r="E50" s="2">
        <f aca="true" t="shared" si="2" ref="E50:E55">D50/$D$73*100</f>
        <v>0.047393364928909956</v>
      </c>
      <c r="F50" s="10"/>
      <c r="G50" s="12"/>
      <c r="H50" s="10"/>
      <c r="I50" s="10"/>
    </row>
    <row r="51" spans="1:7" ht="12.75">
      <c r="A51" t="s">
        <v>6</v>
      </c>
      <c r="B51">
        <v>3</v>
      </c>
      <c r="C51">
        <v>2</v>
      </c>
      <c r="D51">
        <f aca="true" t="shared" si="3" ref="D51:D73">SUM(B51:C51)</f>
        <v>5</v>
      </c>
      <c r="E51" s="2">
        <f t="shared" si="2"/>
        <v>0.23696682464454977</v>
      </c>
      <c r="G51" s="1"/>
    </row>
    <row r="52" spans="1:5" ht="12.75">
      <c r="A52" t="s">
        <v>12</v>
      </c>
      <c r="B52">
        <v>20</v>
      </c>
      <c r="C52">
        <v>3</v>
      </c>
      <c r="D52">
        <f t="shared" si="3"/>
        <v>23</v>
      </c>
      <c r="E52" s="2">
        <f t="shared" si="2"/>
        <v>1.0900473933649288</v>
      </c>
    </row>
    <row r="53" spans="1:5" ht="12.75">
      <c r="A53" t="s">
        <v>17</v>
      </c>
      <c r="B53">
        <v>2</v>
      </c>
      <c r="C53">
        <v>1</v>
      </c>
      <c r="D53">
        <f t="shared" si="3"/>
        <v>3</v>
      </c>
      <c r="E53" s="2">
        <f t="shared" si="2"/>
        <v>0.14218009478672985</v>
      </c>
    </row>
    <row r="54" spans="1:5" ht="12.75">
      <c r="A54" t="s">
        <v>20</v>
      </c>
      <c r="B54">
        <v>264</v>
      </c>
      <c r="C54">
        <v>374</v>
      </c>
      <c r="D54">
        <f t="shared" si="3"/>
        <v>638</v>
      </c>
      <c r="E54" s="2">
        <f t="shared" si="2"/>
        <v>30.23696682464455</v>
      </c>
    </row>
    <row r="55" spans="1:5" ht="12.75">
      <c r="A55" t="s">
        <v>25</v>
      </c>
      <c r="B55">
        <v>151</v>
      </c>
      <c r="C55">
        <v>6</v>
      </c>
      <c r="D55">
        <f t="shared" si="3"/>
        <v>157</v>
      </c>
      <c r="E55" s="2">
        <f t="shared" si="2"/>
        <v>7.440758293838863</v>
      </c>
    </row>
    <row r="56" spans="1:5" ht="12.75">
      <c r="A56" s="1" t="s">
        <v>30</v>
      </c>
      <c r="B56" s="1">
        <f>SUM(B50:B55)</f>
        <v>441</v>
      </c>
      <c r="C56" s="1">
        <f>SUM(C50:C55)</f>
        <v>386</v>
      </c>
      <c r="D56" s="1">
        <f>SUM(D50:D55)</f>
        <v>827</v>
      </c>
      <c r="E56" s="3">
        <f>SUM(E50:E55)</f>
        <v>39.194312796208536</v>
      </c>
    </row>
    <row r="57" spans="1:5" ht="12.75">
      <c r="A57" t="s">
        <v>26</v>
      </c>
      <c r="B57">
        <v>3</v>
      </c>
      <c r="C57">
        <v>0</v>
      </c>
      <c r="D57">
        <f t="shared" si="3"/>
        <v>3</v>
      </c>
      <c r="E57" s="2">
        <f>D57/$D$73*100</f>
        <v>0.14218009478672985</v>
      </c>
    </row>
    <row r="58" spans="1:5" ht="12.75">
      <c r="A58" t="s">
        <v>39</v>
      </c>
      <c r="B58">
        <v>1</v>
      </c>
      <c r="C58">
        <v>0</v>
      </c>
      <c r="D58">
        <f t="shared" si="3"/>
        <v>1</v>
      </c>
      <c r="E58" s="2">
        <f>D58/$D$73*100</f>
        <v>0.047393364928909956</v>
      </c>
    </row>
    <row r="59" spans="1:5" ht="12.75">
      <c r="A59" t="s">
        <v>2</v>
      </c>
      <c r="B59">
        <v>139</v>
      </c>
      <c r="C59">
        <v>144</v>
      </c>
      <c r="D59">
        <f t="shared" si="3"/>
        <v>283</v>
      </c>
      <c r="E59" s="2">
        <f>D59/$D$73*100</f>
        <v>13.412322274881516</v>
      </c>
    </row>
    <row r="60" spans="1:5" ht="12.75">
      <c r="A60" s="1" t="s">
        <v>31</v>
      </c>
      <c r="B60" s="1">
        <f>SUM(B57:B59)</f>
        <v>143</v>
      </c>
      <c r="C60" s="1">
        <f>SUM(C57:C59)</f>
        <v>144</v>
      </c>
      <c r="D60" s="1">
        <f>SUM(D57:D59)</f>
        <v>287</v>
      </c>
      <c r="E60" s="3">
        <f>SUM(E57:E59)</f>
        <v>13.601895734597155</v>
      </c>
    </row>
    <row r="61" spans="1:5" ht="12.75">
      <c r="A61" t="s">
        <v>42</v>
      </c>
      <c r="B61">
        <v>0</v>
      </c>
      <c r="C61">
        <v>2</v>
      </c>
      <c r="D61">
        <f t="shared" si="3"/>
        <v>2</v>
      </c>
      <c r="E61" s="2">
        <f>D61/$D$73*100</f>
        <v>0.09478672985781991</v>
      </c>
    </row>
    <row r="62" spans="1:5" ht="12.75">
      <c r="A62" t="s">
        <v>38</v>
      </c>
      <c r="B62">
        <v>1</v>
      </c>
      <c r="C62">
        <v>0</v>
      </c>
      <c r="D62">
        <f t="shared" si="3"/>
        <v>1</v>
      </c>
      <c r="E62" s="2">
        <f>D62/$D$73*100</f>
        <v>0.047393364928909956</v>
      </c>
    </row>
    <row r="63" spans="1:5" ht="12.75">
      <c r="A63" t="s">
        <v>4</v>
      </c>
      <c r="B63">
        <v>2</v>
      </c>
      <c r="C63">
        <v>2</v>
      </c>
      <c r="D63">
        <f t="shared" si="3"/>
        <v>4</v>
      </c>
      <c r="E63" s="2">
        <f>D63/$D$73*100</f>
        <v>0.18957345971563982</v>
      </c>
    </row>
    <row r="64" spans="1:5" ht="12.75">
      <c r="A64" t="s">
        <v>13</v>
      </c>
      <c r="B64">
        <v>68</v>
      </c>
      <c r="C64">
        <v>116</v>
      </c>
      <c r="D64">
        <f t="shared" si="3"/>
        <v>184</v>
      </c>
      <c r="E64" s="2">
        <f>D64/$D$73*100</f>
        <v>8.72037914691943</v>
      </c>
    </row>
    <row r="65" spans="1:5" ht="12.75">
      <c r="A65" s="1" t="s">
        <v>32</v>
      </c>
      <c r="B65" s="1">
        <f>SUM(B61:B64)</f>
        <v>71</v>
      </c>
      <c r="C65" s="1">
        <f>SUM(C61:C64)</f>
        <v>120</v>
      </c>
      <c r="D65" s="1">
        <f>SUM(D61:D64)</f>
        <v>191</v>
      </c>
      <c r="E65" s="3">
        <f>SUM(E61:E64)</f>
        <v>9.052132701421801</v>
      </c>
    </row>
    <row r="66" spans="1:5" ht="12.75">
      <c r="A66" t="s">
        <v>10</v>
      </c>
      <c r="B66">
        <v>10</v>
      </c>
      <c r="C66">
        <v>9</v>
      </c>
      <c r="D66">
        <f t="shared" si="3"/>
        <v>19</v>
      </c>
      <c r="E66" s="2">
        <f>D66/$D$73*100</f>
        <v>0.9004739336492891</v>
      </c>
    </row>
    <row r="67" spans="1:5" ht="12.75">
      <c r="A67" t="s">
        <v>24</v>
      </c>
      <c r="B67">
        <v>305</v>
      </c>
      <c r="C67">
        <v>281</v>
      </c>
      <c r="D67">
        <f t="shared" si="3"/>
        <v>586</v>
      </c>
      <c r="E67" s="2">
        <f>D67/$D$73*100</f>
        <v>27.77251184834123</v>
      </c>
    </row>
    <row r="68" spans="1:5" ht="12.75">
      <c r="A68" s="1" t="s">
        <v>33</v>
      </c>
      <c r="B68" s="1">
        <f>SUM(B66:B67)</f>
        <v>315</v>
      </c>
      <c r="C68" s="1">
        <f>SUM(C66:C67)</f>
        <v>290</v>
      </c>
      <c r="D68" s="1">
        <f>SUM(D66:D67)</f>
        <v>605</v>
      </c>
      <c r="E68" s="3">
        <f>SUM(E66:E67)</f>
        <v>28.67298578199052</v>
      </c>
    </row>
    <row r="69" spans="1:5" ht="12.75">
      <c r="A69" t="s">
        <v>22</v>
      </c>
      <c r="B69">
        <v>19</v>
      </c>
      <c r="C69">
        <v>17</v>
      </c>
      <c r="D69">
        <f t="shared" si="3"/>
        <v>36</v>
      </c>
      <c r="E69" s="2">
        <f>D69/$D$73*100</f>
        <v>1.7061611374407581</v>
      </c>
    </row>
    <row r="70" spans="1:5" ht="12.75">
      <c r="A70" s="1" t="s">
        <v>34</v>
      </c>
      <c r="B70" s="1">
        <f>SUM(B69)</f>
        <v>19</v>
      </c>
      <c r="C70" s="1">
        <f>SUM(C69)</f>
        <v>17</v>
      </c>
      <c r="D70" s="1">
        <f>SUM(D69)</f>
        <v>36</v>
      </c>
      <c r="E70" s="3">
        <f>SUM(E69)</f>
        <v>1.7061611374407581</v>
      </c>
    </row>
    <row r="71" spans="1:5" ht="12.75">
      <c r="A71" s="1" t="s">
        <v>16</v>
      </c>
      <c r="B71" s="1">
        <v>101</v>
      </c>
      <c r="C71" s="1">
        <v>63</v>
      </c>
      <c r="D71" s="1">
        <f t="shared" si="3"/>
        <v>164</v>
      </c>
      <c r="E71" s="3">
        <f>D71/$D$73*100</f>
        <v>7.772511848341232</v>
      </c>
    </row>
    <row r="72" spans="1:5" ht="12.75">
      <c r="A72" s="1"/>
      <c r="B72" s="1"/>
      <c r="C72" s="1"/>
      <c r="D72" s="1"/>
      <c r="E72" s="3"/>
    </row>
    <row r="73" spans="1:5" ht="12.75">
      <c r="A73" s="1" t="s">
        <v>43</v>
      </c>
      <c r="B73" s="1">
        <v>1090</v>
      </c>
      <c r="C73" s="1">
        <v>1020</v>
      </c>
      <c r="D73" s="1">
        <f t="shared" si="3"/>
        <v>2110</v>
      </c>
      <c r="E73" s="3">
        <f>D73/$D$73*100</f>
        <v>100</v>
      </c>
    </row>
    <row r="76" spans="1:3" ht="12.75">
      <c r="A76" s="1" t="s">
        <v>45</v>
      </c>
      <c r="B76" s="1" t="s">
        <v>49</v>
      </c>
      <c r="C76" s="1" t="s">
        <v>50</v>
      </c>
    </row>
    <row r="77" ht="12.75">
      <c r="A77" s="1"/>
    </row>
    <row r="78" spans="1:3" ht="12.75">
      <c r="A78" s="1"/>
      <c r="B78" s="6" t="s">
        <v>37</v>
      </c>
      <c r="C78" s="6" t="s">
        <v>37</v>
      </c>
    </row>
    <row r="79" spans="1:3" ht="12.75">
      <c r="A79" s="1" t="s">
        <v>46</v>
      </c>
      <c r="B79" s="5">
        <v>30.642201834862387</v>
      </c>
      <c r="C79" s="5">
        <v>39.194312796208536</v>
      </c>
    </row>
    <row r="80" spans="1:3" ht="12.75">
      <c r="A80" s="1" t="s">
        <v>47</v>
      </c>
      <c r="B80" s="5">
        <v>18.211009174311926</v>
      </c>
      <c r="C80" s="5">
        <v>13.601895734597155</v>
      </c>
    </row>
    <row r="81" spans="1:3" ht="12.75">
      <c r="A81" s="1" t="s">
        <v>48</v>
      </c>
      <c r="B81" s="5">
        <v>3.3486238532110093</v>
      </c>
      <c r="C81" s="5">
        <v>9.052132701421801</v>
      </c>
    </row>
    <row r="82" spans="1:3" ht="12.75">
      <c r="A82" s="1" t="s">
        <v>33</v>
      </c>
      <c r="B82" s="5">
        <v>35.091743119266056</v>
      </c>
      <c r="C82" s="5">
        <v>28.67298578199052</v>
      </c>
    </row>
    <row r="83" spans="1:3" ht="12.75">
      <c r="A83" s="1" t="s">
        <v>34</v>
      </c>
      <c r="B83" s="5">
        <v>4.587155963302752</v>
      </c>
      <c r="C83" s="5">
        <v>1.7061611374407581</v>
      </c>
    </row>
    <row r="84" spans="1:3" ht="12.75">
      <c r="A84" s="1" t="s">
        <v>16</v>
      </c>
      <c r="B84" s="5">
        <v>8.073394495412845</v>
      </c>
      <c r="C84" s="5">
        <v>7.772511848341232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PCRF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Heraclitus</dc:creator>
  <cp:keywords/>
  <dc:description/>
  <cp:lastModifiedBy>Science</cp:lastModifiedBy>
  <dcterms:created xsi:type="dcterms:W3CDTF">2007-02-24T12:49:31Z</dcterms:created>
  <dcterms:modified xsi:type="dcterms:W3CDTF">2007-03-08T11:21:07Z</dcterms:modified>
  <cp:category/>
  <cp:version/>
  <cp:contentType/>
  <cp:contentStatus/>
</cp:coreProperties>
</file>